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!!! 2022\Izvodi za sajt 2022\04 April 2022\"/>
    </mc:Choice>
  </mc:AlternateContent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52511"/>
</workbook>
</file>

<file path=xl/calcChain.xml><?xml version="1.0" encoding="utf-8"?>
<calcChain xmlns="http://schemas.openxmlformats.org/spreadsheetml/2006/main">
  <c r="B46" i="1" l="1"/>
  <c r="B43" i="1"/>
  <c r="B38" i="1"/>
  <c r="B35" i="1"/>
  <c r="B34" i="1"/>
  <c r="B31" i="1"/>
  <c r="B29" i="1"/>
  <c r="B23" i="1"/>
  <c r="B22" i="1"/>
  <c r="B21" i="1"/>
  <c r="B20" i="1"/>
  <c r="C16" i="1"/>
  <c r="B18" i="1" l="1"/>
</calcChain>
</file>

<file path=xl/sharedStrings.xml><?xml version="1.0" encoding="utf-8"?>
<sst xmlns="http://schemas.openxmlformats.org/spreadsheetml/2006/main" count="50" uniqueCount="33">
  <si>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</si>
  <si>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</si>
  <si>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</si>
  <si>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</si>
  <si>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</si>
  <si>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</si>
  <si>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</si>
  <si>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</si>
  <si>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12.04.2022.</t>
  </si>
  <si>
    <t>UKUPNO</t>
  </si>
  <si>
    <t>13.04.2022.</t>
  </si>
  <si>
    <t>IZVOD  BR. 69</t>
  </si>
  <si>
    <t>DIREKTNA PLAĆANJA RFZO - 071</t>
  </si>
  <si>
    <t>DIREKTNA PLAĆANJA RFZO - 073</t>
  </si>
  <si>
    <t>DIREKTNA PLAĆANJA RFZO - 074</t>
  </si>
  <si>
    <t>DIREKTNA PLAĆANJA RFZO - 082</t>
  </si>
  <si>
    <t>TRIGLAV OSIGURANJE</t>
  </si>
  <si>
    <t>DIREKTNA PLAĆANJA RFZO - LEKOVI - 071</t>
  </si>
  <si>
    <t>PHOENIX PHARMA DOO BEOGRAD</t>
  </si>
  <si>
    <t>VEGA DOO BEOGRAD</t>
  </si>
  <si>
    <t>SOPHARMA TRADING DOO</t>
  </si>
  <si>
    <t>MEDICA LINEA PHARM DOO</t>
  </si>
  <si>
    <t>MAGNA PHARMACIA DOO</t>
  </si>
  <si>
    <t>SLAVIAMED DOO</t>
  </si>
  <si>
    <t>INPHARM CO DOO</t>
  </si>
  <si>
    <t>ADOC DOO</t>
  </si>
  <si>
    <t>FARMALOGIST DOO</t>
  </si>
  <si>
    <t>AMICUS SRB DOO</t>
  </si>
  <si>
    <t>DIREKTNA PLAĆANJA RFZO - CITOSTATICI - 073</t>
  </si>
  <si>
    <t>INOPHARM DOO</t>
  </si>
  <si>
    <t>DIREKTNA PLAĆANJA RFZO - LEKOVI SA C LISTE 074</t>
  </si>
  <si>
    <t>DIREKTNA PLAĆANJA RFZO - STENTOVI - 082</t>
  </si>
  <si>
    <t>HERMES-PHARMA DOO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</si>
</sst>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3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38" fillId="0" borderId="0" xfId="0" applyNumberFormat="1" applyFont="1" applyBorder="1" applyAlignment="1">
      <alignment horizontal="right"/>
    </xf>
    <xf numFmtId="0" fontId="0" fillId="0" borderId="0" xfId="0" applyBorder="1"/>
    <xf numFmtId="4" fontId="0" fillId="0" borderId="0" xfId="0" applyNumberFormat="1" applyBorder="1"/>
    <xf numFmtId="4" fontId="38" fillId="0" borderId="0" xfId="0" applyNumberFormat="1" applyFont="1" applyBorder="1"/>
    <xf numFmtId="4" fontId="39" fillId="0" borderId="0" xfId="0" applyNumberFormat="1" applyFont="1" applyBorder="1"/>
    <xf numFmtId="0" fontId="19" fillId="0" borderId="0" xfId="0" applyFont="1"/>
    <xf numFmtId="4" fontId="19" fillId="0" borderId="0" xfId="0" applyNumberFormat="1" applyFont="1"/>
    <xf numFmtId="4" fontId="0" fillId="0" borderId="0" xfId="0" applyNumberFormat="1"/>
    <xf numFmtId="0" fontId="39" fillId="0" borderId="0" xfId="0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workbookViewId="0">
      <selection activeCell="C42" sqref="C42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10</v>
      </c>
    </row>
    <row r="6" spans="1:3" x14ac:dyDescent="0.25">
      <c r="A6" s="3" t="s">
        <v>11</v>
      </c>
    </row>
    <row r="7" spans="1:3" x14ac:dyDescent="0.25">
      <c r="A7" s="7" t="s">
        <v>1</v>
      </c>
      <c r="B7" s="7" t="s">
        <v>10</v>
      </c>
      <c r="C7" s="13">
        <v>680677.63</v>
      </c>
    </row>
    <row r="8" spans="1:3" x14ac:dyDescent="0.25">
      <c r="A8" s="7" t="s">
        <v>2</v>
      </c>
      <c r="B8" s="7" t="s">
        <v>8</v>
      </c>
      <c r="C8" s="13">
        <v>669865.63</v>
      </c>
    </row>
    <row r="9" spans="1:3" x14ac:dyDescent="0.25">
      <c r="A9" s="7" t="s">
        <v>7</v>
      </c>
      <c r="B9" s="7" t="s">
        <v>10</v>
      </c>
      <c r="C9" s="8">
        <v>6812</v>
      </c>
    </row>
    <row r="10" spans="1:3" x14ac:dyDescent="0.25">
      <c r="A10" s="7" t="s">
        <v>16</v>
      </c>
      <c r="B10" s="7" t="s">
        <v>10</v>
      </c>
      <c r="C10" s="8">
        <v>4000</v>
      </c>
    </row>
    <row r="11" spans="1:3" x14ac:dyDescent="0.25">
      <c r="A11" s="7" t="s">
        <v>12</v>
      </c>
      <c r="B11" s="7" t="s">
        <v>10</v>
      </c>
      <c r="C11" s="8">
        <v>3530929.98</v>
      </c>
    </row>
    <row r="12" spans="1:3" x14ac:dyDescent="0.25">
      <c r="A12" s="7" t="s">
        <v>13</v>
      </c>
      <c r="B12" s="7" t="s">
        <v>10</v>
      </c>
      <c r="C12" s="8">
        <v>1592342.58</v>
      </c>
    </row>
    <row r="13" spans="1:3" x14ac:dyDescent="0.25">
      <c r="A13" s="7" t="s">
        <v>14</v>
      </c>
      <c r="B13" s="7" t="s">
        <v>10</v>
      </c>
      <c r="C13" s="8">
        <v>1054307.03</v>
      </c>
    </row>
    <row r="14" spans="1:3" x14ac:dyDescent="0.25">
      <c r="A14" s="7" t="s">
        <v>15</v>
      </c>
      <c r="B14" s="7" t="s">
        <v>10</v>
      </c>
      <c r="C14" s="8">
        <v>228030</v>
      </c>
    </row>
    <row r="15" spans="1:3" x14ac:dyDescent="0.25">
      <c r="A15" s="9" t="s">
        <v>6</v>
      </c>
      <c r="B15" s="7" t="s">
        <v>10</v>
      </c>
      <c r="C15" s="10">
        <v>6405609.5899999999</v>
      </c>
    </row>
    <row r="16" spans="1:3" x14ac:dyDescent="0.25">
      <c r="A16" s="11"/>
      <c r="B16" s="7"/>
      <c r="C16" s="1">
        <f>C8+C9-C15+C10+C11+C12+C13+C14</f>
        <v>680677.63000000012</v>
      </c>
    </row>
    <row r="17" spans="1:3" x14ac:dyDescent="0.25">
      <c r="A17" s="11"/>
      <c r="C17" s="1"/>
    </row>
    <row r="18" spans="1:3" x14ac:dyDescent="0.25">
      <c r="A18" s="2" t="s">
        <v>3</v>
      </c>
      <c r="B18" s="12" t="str">
        <f>A4</f>
        <v>13.04.2022.</v>
      </c>
    </row>
    <row r="19" spans="1:3" x14ac:dyDescent="0.25">
      <c r="A19" s="2"/>
      <c r="B19" s="14"/>
    </row>
    <row r="20" spans="1:3" x14ac:dyDescent="0.25">
      <c r="A20" s="19" t="s">
        <v>17</v>
      </c>
      <c r="B20" s="20">
        <f>SUM(B21:B30)</f>
        <v>3530929.9800000004</v>
      </c>
    </row>
    <row r="21" spans="1:3" x14ac:dyDescent="0.25">
      <c r="A21" t="s">
        <v>18</v>
      </c>
      <c r="B21" s="21">
        <f>5308.82+21235.28+69745.5+26544.1+5610+137730.67+226331.6+124512.3+75636+115123.8+28285.95</f>
        <v>836064.02</v>
      </c>
    </row>
    <row r="22" spans="1:3" x14ac:dyDescent="0.25">
      <c r="A22" t="s">
        <v>19</v>
      </c>
      <c r="B22" s="21">
        <f>69049.2+181740.68+34264.32+14058.17+201808.2+818.95</f>
        <v>501739.52000000002</v>
      </c>
    </row>
    <row r="23" spans="1:3" x14ac:dyDescent="0.25">
      <c r="A23" t="s">
        <v>20</v>
      </c>
      <c r="B23" s="21">
        <f>97761.4+9036.5+20316.47</f>
        <v>127114.37</v>
      </c>
    </row>
    <row r="24" spans="1:3" x14ac:dyDescent="0.25">
      <c r="A24" t="s">
        <v>21</v>
      </c>
      <c r="B24" s="21">
        <v>104687</v>
      </c>
    </row>
    <row r="25" spans="1:3" x14ac:dyDescent="0.25">
      <c r="A25" t="s">
        <v>22</v>
      </c>
      <c r="B25" s="21">
        <v>1165056.2</v>
      </c>
    </row>
    <row r="26" spans="1:3" x14ac:dyDescent="0.25">
      <c r="A26" t="s">
        <v>23</v>
      </c>
      <c r="B26" s="21">
        <v>32450</v>
      </c>
    </row>
    <row r="27" spans="1:3" x14ac:dyDescent="0.25">
      <c r="A27" t="s">
        <v>24</v>
      </c>
      <c r="B27" s="21">
        <v>519895.2</v>
      </c>
    </row>
    <row r="28" spans="1:3" x14ac:dyDescent="0.25">
      <c r="A28" t="s">
        <v>25</v>
      </c>
      <c r="B28" s="21">
        <v>7801.64</v>
      </c>
    </row>
    <row r="29" spans="1:3" x14ac:dyDescent="0.25">
      <c r="A29" t="s">
        <v>26</v>
      </c>
      <c r="B29" s="21">
        <f>84070.8+122436.84+6372.36</f>
        <v>212880</v>
      </c>
    </row>
    <row r="30" spans="1:3" x14ac:dyDescent="0.25">
      <c r="A30" t="s">
        <v>27</v>
      </c>
      <c r="B30" s="21">
        <v>23242.03</v>
      </c>
    </row>
    <row r="31" spans="1:3" x14ac:dyDescent="0.25">
      <c r="A31" s="19" t="s">
        <v>28</v>
      </c>
      <c r="B31" s="20">
        <f>SUM(B32:B37)</f>
        <v>1592342.58</v>
      </c>
    </row>
    <row r="32" spans="1:3" x14ac:dyDescent="0.25">
      <c r="A32" t="s">
        <v>29</v>
      </c>
      <c r="B32" s="21">
        <v>33170.06</v>
      </c>
    </row>
    <row r="33" spans="1:2" x14ac:dyDescent="0.25">
      <c r="A33" t="s">
        <v>26</v>
      </c>
      <c r="B33" s="21">
        <v>264988.68</v>
      </c>
    </row>
    <row r="34" spans="1:2" x14ac:dyDescent="0.25">
      <c r="A34" t="s">
        <v>18</v>
      </c>
      <c r="B34" s="21">
        <f>122501.28+281941.62+341736.34</f>
        <v>746179.24</v>
      </c>
    </row>
    <row r="35" spans="1:2" x14ac:dyDescent="0.25">
      <c r="A35" t="s">
        <v>20</v>
      </c>
      <c r="B35" s="21">
        <f>110218.9+73233.6</f>
        <v>183452.5</v>
      </c>
    </row>
    <row r="36" spans="1:2" x14ac:dyDescent="0.25">
      <c r="A36" t="s">
        <v>27</v>
      </c>
      <c r="B36" s="21">
        <v>301384.59999999998</v>
      </c>
    </row>
    <row r="37" spans="1:2" x14ac:dyDescent="0.25">
      <c r="A37" t="s">
        <v>25</v>
      </c>
      <c r="B37" s="21">
        <v>63167.5</v>
      </c>
    </row>
    <row r="38" spans="1:2" x14ac:dyDescent="0.25">
      <c r="A38" s="19" t="s">
        <v>30</v>
      </c>
      <c r="B38" s="20">
        <f>SUM(B39:B42)</f>
        <v>1054307.03</v>
      </c>
    </row>
    <row r="39" spans="1:2" x14ac:dyDescent="0.25">
      <c r="A39" t="s">
        <v>18</v>
      </c>
      <c r="B39" s="21">
        <v>240425.59</v>
      </c>
    </row>
    <row r="40" spans="1:2" x14ac:dyDescent="0.25">
      <c r="A40" t="s">
        <v>24</v>
      </c>
      <c r="B40" s="21">
        <v>31540.080000000002</v>
      </c>
    </row>
    <row r="41" spans="1:2" x14ac:dyDescent="0.25">
      <c r="A41" t="s">
        <v>25</v>
      </c>
      <c r="B41" s="21">
        <v>337336.36</v>
      </c>
    </row>
    <row r="42" spans="1:2" x14ac:dyDescent="0.25">
      <c r="A42" t="s">
        <v>27</v>
      </c>
      <c r="B42" s="21">
        <v>445005</v>
      </c>
    </row>
    <row r="43" spans="1:2" x14ac:dyDescent="0.25">
      <c r="A43" s="19" t="s">
        <v>31</v>
      </c>
      <c r="B43" s="20">
        <f>B44</f>
        <v>228030</v>
      </c>
    </row>
    <row r="44" spans="1:2" x14ac:dyDescent="0.25">
      <c r="A44" t="s">
        <v>32</v>
      </c>
      <c r="B44" s="21">
        <v>228030</v>
      </c>
    </row>
    <row r="45" spans="1:2" x14ac:dyDescent="0.25">
      <c r="A45" s="15"/>
      <c r="B45" s="16"/>
    </row>
    <row r="46" spans="1:2" x14ac:dyDescent="0.25">
      <c r="A46" s="22" t="s">
        <v>9</v>
      </c>
      <c r="B46" s="18">
        <f>B20+B31+B38+B43</f>
        <v>6405609.5900000008</v>
      </c>
    </row>
    <row r="47" spans="1:2" x14ac:dyDescent="0.25">
      <c r="A47" s="15"/>
      <c r="B47" s="16"/>
    </row>
    <row r="48" spans="1:2" x14ac:dyDescent="0.25">
      <c r="A48" s="15"/>
      <c r="B48" s="17"/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JelenaRistic</cp:lastModifiedBy>
  <cp:lastPrinted>2022-04-08T04:50:30Z</cp:lastPrinted>
  <dcterms:created xsi:type="dcterms:W3CDTF">2009-03-09T09:27:50Z</dcterms:created>
  <dcterms:modified xsi:type="dcterms:W3CDTF">2022-04-14T05:40:51Z</dcterms:modified>
</cp:coreProperties>
</file>